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470" windowHeight="6780" activeTab="0"/>
  </bookViews>
  <sheets>
    <sheet name="WAP5" sheetId="1" r:id="rId1"/>
    <sheet name="P5_higher_power" sheetId="2" r:id="rId2"/>
    <sheet name="higher_power_P5_P7" sheetId="3" r:id="rId3"/>
    <sheet name="P5_LHB" sheetId="4" r:id="rId4"/>
  </sheets>
  <definedNames/>
  <calcPr fullCalcOnLoad="1"/>
</workbook>
</file>

<file path=xl/sharedStrings.xml><?xml version="1.0" encoding="utf-8"?>
<sst xmlns="http://schemas.openxmlformats.org/spreadsheetml/2006/main" count="63" uniqueCount="10">
  <si>
    <t>Continuous</t>
  </si>
  <si>
    <t>Braking Effort</t>
  </si>
  <si>
    <t>Speed</t>
  </si>
  <si>
    <t>Tonnes</t>
  </si>
  <si>
    <t>kN</t>
  </si>
  <si>
    <t>TE with 4.5 MW Power</t>
  </si>
  <si>
    <t>Short Term Rating</t>
  </si>
  <si>
    <t>WAP7</t>
  </si>
  <si>
    <t>WAP5</t>
  </si>
  <si>
    <t>WAP-5 Tractive Effort / Braking Effort
vs. Speed. Data from IR, 2001.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</si>
</sst>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4.5"/>
      <name val="Arial Narrow"/>
      <family val="2"/>
    </font>
    <font>
      <b/>
      <sz val="15.5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6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TE/BE Vs Speed (WAP-5)</a:t>
            </a:r>
          </a:p>
        </c:rich>
      </c:tx>
      <c:layout>
        <c:manualLayout>
          <c:xMode val="factor"/>
          <c:yMode val="factor"/>
          <c:x val="-0.008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77"/>
          <c:w val="0.5355"/>
          <c:h val="0.736"/>
        </c:manualLayout>
      </c:layout>
      <c:scatterChart>
        <c:scatterStyle val="line"/>
        <c:varyColors val="0"/>
        <c:ser>
          <c:idx val="1"/>
          <c:order val="0"/>
          <c:tx>
            <c:v>Tractive Effort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WAP5!$G$3:$G$22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222</c:v>
                </c:pt>
                <c:pt idx="3">
                  <c:v>205.71428571428572</c:v>
                </c:pt>
                <c:pt idx="4">
                  <c:v>192</c:v>
                </c:pt>
                <c:pt idx="5">
                  <c:v>180</c:v>
                </c:pt>
                <c:pt idx="6">
                  <c:v>169.41176470588235</c:v>
                </c:pt>
                <c:pt idx="7">
                  <c:v>160</c:v>
                </c:pt>
                <c:pt idx="8">
                  <c:v>151.57894736842104</c:v>
                </c:pt>
                <c:pt idx="9">
                  <c:v>144</c:v>
                </c:pt>
                <c:pt idx="10">
                  <c:v>137.14285714285714</c:v>
                </c:pt>
                <c:pt idx="11">
                  <c:v>130.9090909090909</c:v>
                </c:pt>
                <c:pt idx="12">
                  <c:v>125.21739130434783</c:v>
                </c:pt>
                <c:pt idx="13">
                  <c:v>120</c:v>
                </c:pt>
                <c:pt idx="14">
                  <c:v>115.2</c:v>
                </c:pt>
                <c:pt idx="15">
                  <c:v>110.76923076923077</c:v>
                </c:pt>
                <c:pt idx="16">
                  <c:v>106.66666666666667</c:v>
                </c:pt>
                <c:pt idx="17">
                  <c:v>102.85714285714286</c:v>
                </c:pt>
                <c:pt idx="18">
                  <c:v>90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WAP5!$I$1</c:f>
              <c:strCache>
                <c:ptCount val="1"/>
                <c:pt idx="0">
                  <c:v>Braking Effort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WAP5!$H$3:$H$14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178</c:v>
                </c:pt>
              </c:numCache>
            </c:numRef>
          </c:xVal>
          <c:yVal>
            <c:numRef>
              <c:f>WAP5!$J$3:$J$14</c:f>
              <c:numCache>
                <c:ptCount val="12"/>
                <c:pt idx="0">
                  <c:v>0</c:v>
                </c:pt>
                <c:pt idx="1">
                  <c:v>-160</c:v>
                </c:pt>
                <c:pt idx="2">
                  <c:v>-160</c:v>
                </c:pt>
                <c:pt idx="3">
                  <c:v>-144</c:v>
                </c:pt>
                <c:pt idx="4">
                  <c:v>-130.9090909090909</c:v>
                </c:pt>
                <c:pt idx="5">
                  <c:v>-120</c:v>
                </c:pt>
                <c:pt idx="6">
                  <c:v>-110.76923076923077</c:v>
                </c:pt>
                <c:pt idx="7">
                  <c:v>-102.85714285714286</c:v>
                </c:pt>
                <c:pt idx="8">
                  <c:v>-96</c:v>
                </c:pt>
                <c:pt idx="9">
                  <c:v>-90</c:v>
                </c:pt>
                <c:pt idx="10">
                  <c:v>-84.70588235294117</c:v>
                </c:pt>
                <c:pt idx="11">
                  <c:v>-80.89887640449439</c:v>
                </c:pt>
              </c:numCache>
            </c:numRef>
          </c:yVal>
          <c:smooth val="0"/>
        </c:ser>
        <c:axId val="26653452"/>
        <c:axId val="38554477"/>
      </c:scatterChart>
      <c:valAx>
        <c:axId val="2665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38554477"/>
        <c:crosses val="autoZero"/>
        <c:crossBetween val="midCat"/>
        <c:dispUnits/>
        <c:majorUnit val="10"/>
        <c:minorUnit val="5"/>
      </c:valAx>
      <c:valAx>
        <c:axId val="3855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266534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75"/>
          <c:y val="0.30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TE/BE Vs Speed (WAP-5)</a:t>
            </a:r>
          </a:p>
        </c:rich>
      </c:tx>
      <c:layout>
        <c:manualLayout>
          <c:xMode val="factor"/>
          <c:yMode val="factor"/>
          <c:x val="-0.008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375"/>
          <c:w val="0.53575"/>
          <c:h val="0.769"/>
        </c:manualLayout>
      </c:layout>
      <c:scatterChart>
        <c:scatterStyle val="line"/>
        <c:varyColors val="0"/>
        <c:ser>
          <c:idx val="1"/>
          <c:order val="0"/>
          <c:tx>
            <c:v>TE with 4 MW Power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WAP5!$G$3:$G$22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222</c:v>
                </c:pt>
                <c:pt idx="3">
                  <c:v>205.71428571428572</c:v>
                </c:pt>
                <c:pt idx="4">
                  <c:v>192</c:v>
                </c:pt>
                <c:pt idx="5">
                  <c:v>180</c:v>
                </c:pt>
                <c:pt idx="6">
                  <c:v>169.41176470588235</c:v>
                </c:pt>
                <c:pt idx="7">
                  <c:v>160</c:v>
                </c:pt>
                <c:pt idx="8">
                  <c:v>151.57894736842104</c:v>
                </c:pt>
                <c:pt idx="9">
                  <c:v>144</c:v>
                </c:pt>
                <c:pt idx="10">
                  <c:v>137.14285714285714</c:v>
                </c:pt>
                <c:pt idx="11">
                  <c:v>130.9090909090909</c:v>
                </c:pt>
                <c:pt idx="12">
                  <c:v>125.21739130434783</c:v>
                </c:pt>
                <c:pt idx="13">
                  <c:v>120</c:v>
                </c:pt>
                <c:pt idx="14">
                  <c:v>115.2</c:v>
                </c:pt>
                <c:pt idx="15">
                  <c:v>110.76923076923077</c:v>
                </c:pt>
                <c:pt idx="16">
                  <c:v>106.66666666666667</c:v>
                </c:pt>
                <c:pt idx="17">
                  <c:v>102.85714285714286</c:v>
                </c:pt>
                <c:pt idx="18">
                  <c:v>90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BE with 4 MW Power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WAP5!$H$3:$H$14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178</c:v>
                </c:pt>
              </c:numCache>
            </c:numRef>
          </c:xVal>
          <c:yVal>
            <c:numRef>
              <c:f>WAP5!$J$3:$J$14</c:f>
              <c:numCache>
                <c:ptCount val="12"/>
                <c:pt idx="0">
                  <c:v>0</c:v>
                </c:pt>
                <c:pt idx="1">
                  <c:v>-160</c:v>
                </c:pt>
                <c:pt idx="2">
                  <c:v>-160</c:v>
                </c:pt>
                <c:pt idx="3">
                  <c:v>-144</c:v>
                </c:pt>
                <c:pt idx="4">
                  <c:v>-130.9090909090909</c:v>
                </c:pt>
                <c:pt idx="5">
                  <c:v>-120</c:v>
                </c:pt>
                <c:pt idx="6">
                  <c:v>-110.76923076923077</c:v>
                </c:pt>
                <c:pt idx="7">
                  <c:v>-102.85714285714286</c:v>
                </c:pt>
                <c:pt idx="8">
                  <c:v>-96</c:v>
                </c:pt>
                <c:pt idx="9">
                  <c:v>-90</c:v>
                </c:pt>
                <c:pt idx="10">
                  <c:v>-84.70588235294117</c:v>
                </c:pt>
                <c:pt idx="11">
                  <c:v>-80.89887640449439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'P5_higher_power'!$L$1</c:f>
              <c:strCache>
                <c:ptCount val="1"/>
                <c:pt idx="0">
                  <c:v>TE with 4.5 MW Power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'P5_higher_power'!$E$3:$E$22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'P5_higher_power'!$L$3:$L$22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249.32</c:v>
                </c:pt>
                <c:pt idx="3">
                  <c:v>231.42857142857142</c:v>
                </c:pt>
                <c:pt idx="4">
                  <c:v>216</c:v>
                </c:pt>
                <c:pt idx="5">
                  <c:v>202.5</c:v>
                </c:pt>
                <c:pt idx="6">
                  <c:v>190.58823529411765</c:v>
                </c:pt>
                <c:pt idx="7">
                  <c:v>180</c:v>
                </c:pt>
                <c:pt idx="8">
                  <c:v>170.52631578947367</c:v>
                </c:pt>
                <c:pt idx="9">
                  <c:v>162</c:v>
                </c:pt>
                <c:pt idx="10">
                  <c:v>154.28571428571428</c:v>
                </c:pt>
                <c:pt idx="11">
                  <c:v>147.27272727272728</c:v>
                </c:pt>
                <c:pt idx="12">
                  <c:v>140.8695652173913</c:v>
                </c:pt>
                <c:pt idx="13">
                  <c:v>135</c:v>
                </c:pt>
                <c:pt idx="14">
                  <c:v>129.6</c:v>
                </c:pt>
                <c:pt idx="15">
                  <c:v>124.61538461538461</c:v>
                </c:pt>
                <c:pt idx="16">
                  <c:v>120</c:v>
                </c:pt>
                <c:pt idx="17">
                  <c:v>115.71428571428571</c:v>
                </c:pt>
                <c:pt idx="18">
                  <c:v>101.25</c:v>
                </c:pt>
                <c:pt idx="19">
                  <c:v>0</c:v>
                </c:pt>
              </c:numCache>
            </c:numRef>
          </c:yVal>
          <c:smooth val="0"/>
        </c:ser>
        <c:axId val="11445974"/>
        <c:axId val="35904903"/>
      </c:scatterChart>
      <c:val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35904903"/>
        <c:crosses val="autoZero"/>
        <c:crossBetween val="midCat"/>
        <c:dispUnits/>
        <c:majorUnit val="10"/>
        <c:minorUnit val="5"/>
      </c:valAx>
      <c:valAx>
        <c:axId val="3590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114459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25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TE/BE Vs Speed (WAP-5)</a:t>
            </a:r>
          </a:p>
        </c:rich>
      </c:tx>
      <c:layout>
        <c:manualLayout>
          <c:xMode val="factor"/>
          <c:yMode val="factor"/>
          <c:x val="-0.008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375"/>
          <c:w val="0.53575"/>
          <c:h val="0.769"/>
        </c:manualLayout>
      </c:layout>
      <c:scatterChart>
        <c:scatterStyle val="line"/>
        <c:varyColors val="0"/>
        <c:ser>
          <c:idx val="1"/>
          <c:order val="0"/>
          <c:tx>
            <c:v>TE with 4 MW Power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WAP5!$G$3:$G$22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222</c:v>
                </c:pt>
                <c:pt idx="3">
                  <c:v>205.71428571428572</c:v>
                </c:pt>
                <c:pt idx="4">
                  <c:v>192</c:v>
                </c:pt>
                <c:pt idx="5">
                  <c:v>180</c:v>
                </c:pt>
                <c:pt idx="6">
                  <c:v>169.41176470588235</c:v>
                </c:pt>
                <c:pt idx="7">
                  <c:v>160</c:v>
                </c:pt>
                <c:pt idx="8">
                  <c:v>151.57894736842104</c:v>
                </c:pt>
                <c:pt idx="9">
                  <c:v>144</c:v>
                </c:pt>
                <c:pt idx="10">
                  <c:v>137.14285714285714</c:v>
                </c:pt>
                <c:pt idx="11">
                  <c:v>130.9090909090909</c:v>
                </c:pt>
                <c:pt idx="12">
                  <c:v>125.21739130434783</c:v>
                </c:pt>
                <c:pt idx="13">
                  <c:v>120</c:v>
                </c:pt>
                <c:pt idx="14">
                  <c:v>115.2</c:v>
                </c:pt>
                <c:pt idx="15">
                  <c:v>110.76923076923077</c:v>
                </c:pt>
                <c:pt idx="16">
                  <c:v>106.66666666666667</c:v>
                </c:pt>
                <c:pt idx="17">
                  <c:v>102.85714285714286</c:v>
                </c:pt>
                <c:pt idx="18">
                  <c:v>90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BE with 4 MW Power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WAP5!$H$3:$H$14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178</c:v>
                </c:pt>
              </c:numCache>
            </c:numRef>
          </c:xVal>
          <c:yVal>
            <c:numRef>
              <c:f>WAP5!$J$3:$J$14</c:f>
              <c:numCache>
                <c:ptCount val="12"/>
                <c:pt idx="0">
                  <c:v>0</c:v>
                </c:pt>
                <c:pt idx="1">
                  <c:v>-160</c:v>
                </c:pt>
                <c:pt idx="2">
                  <c:v>-160</c:v>
                </c:pt>
                <c:pt idx="3">
                  <c:v>-144</c:v>
                </c:pt>
                <c:pt idx="4">
                  <c:v>-130.9090909090909</c:v>
                </c:pt>
                <c:pt idx="5">
                  <c:v>-120</c:v>
                </c:pt>
                <c:pt idx="6">
                  <c:v>-110.76923076923077</c:v>
                </c:pt>
                <c:pt idx="7">
                  <c:v>-102.85714285714286</c:v>
                </c:pt>
                <c:pt idx="8">
                  <c:v>-96</c:v>
                </c:pt>
                <c:pt idx="9">
                  <c:v>-90</c:v>
                </c:pt>
                <c:pt idx="10">
                  <c:v>-84.70588235294117</c:v>
                </c:pt>
                <c:pt idx="11">
                  <c:v>-80.89887640449439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'P5_higher_power'!$L$1</c:f>
              <c:strCache>
                <c:ptCount val="1"/>
                <c:pt idx="0">
                  <c:v>TE with 4.5 MW Power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'P5_higher_power'!$E$3:$E$22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'P5_higher_power'!$L$3:$L$22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249.32</c:v>
                </c:pt>
                <c:pt idx="3">
                  <c:v>231.42857142857142</c:v>
                </c:pt>
                <c:pt idx="4">
                  <c:v>216</c:v>
                </c:pt>
                <c:pt idx="5">
                  <c:v>202.5</c:v>
                </c:pt>
                <c:pt idx="6">
                  <c:v>190.58823529411765</c:v>
                </c:pt>
                <c:pt idx="7">
                  <c:v>180</c:v>
                </c:pt>
                <c:pt idx="8">
                  <c:v>170.52631578947367</c:v>
                </c:pt>
                <c:pt idx="9">
                  <c:v>162</c:v>
                </c:pt>
                <c:pt idx="10">
                  <c:v>154.28571428571428</c:v>
                </c:pt>
                <c:pt idx="11">
                  <c:v>147.27272727272728</c:v>
                </c:pt>
                <c:pt idx="12">
                  <c:v>140.8695652173913</c:v>
                </c:pt>
                <c:pt idx="13">
                  <c:v>135</c:v>
                </c:pt>
                <c:pt idx="14">
                  <c:v>129.6</c:v>
                </c:pt>
                <c:pt idx="15">
                  <c:v>124.61538461538461</c:v>
                </c:pt>
                <c:pt idx="16">
                  <c:v>120</c:v>
                </c:pt>
                <c:pt idx="17">
                  <c:v>115.71428571428571</c:v>
                </c:pt>
                <c:pt idx="18">
                  <c:v>101.25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WAP7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higher_power_P5_P7!$O$3:$O$9</c:f>
              <c:numCache>
                <c:ptCount val="7"/>
                <c:pt idx="0">
                  <c:v>0</c:v>
                </c:pt>
                <c:pt idx="1">
                  <c:v>21.39</c:v>
                </c:pt>
                <c:pt idx="2">
                  <c:v>51.33</c:v>
                </c:pt>
                <c:pt idx="3">
                  <c:v>55</c:v>
                </c:pt>
                <c:pt idx="4">
                  <c:v>60</c:v>
                </c:pt>
                <c:pt idx="5">
                  <c:v>70</c:v>
                </c:pt>
                <c:pt idx="6">
                  <c:v>71</c:v>
                </c:pt>
              </c:numCache>
            </c:numRef>
          </c:xVal>
          <c:yVal>
            <c:numRef>
              <c:f>higher_power_P5_P7!$Q$3:$Q$9</c:f>
              <c:numCache>
                <c:ptCount val="7"/>
                <c:pt idx="0">
                  <c:v>322.55280000000005</c:v>
                </c:pt>
                <c:pt idx="1">
                  <c:v>322.55280000000005</c:v>
                </c:pt>
                <c:pt idx="2">
                  <c:v>315.58770000000004</c:v>
                </c:pt>
                <c:pt idx="3">
                  <c:v>294.4962</c:v>
                </c:pt>
                <c:pt idx="4">
                  <c:v>269.9712</c:v>
                </c:pt>
                <c:pt idx="5">
                  <c:v>231.4179</c:v>
                </c:pt>
                <c:pt idx="6">
                  <c:v>227.8863</c:v>
                </c:pt>
              </c:numCache>
            </c:numRef>
          </c:yVal>
          <c:smooth val="0"/>
        </c:ser>
        <c:axId val="54708672"/>
        <c:axId val="22616001"/>
      </c:scatterChart>
      <c:val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22616001"/>
        <c:crosses val="autoZero"/>
        <c:crossBetween val="midCat"/>
        <c:dispUnits/>
        <c:majorUnit val="10"/>
        <c:minorUnit val="5"/>
      </c:valAx>
      <c:valAx>
        <c:axId val="2261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547086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2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TE/BE Vs Speed (WAP-5)</a:t>
            </a:r>
          </a:p>
        </c:rich>
      </c:tx>
      <c:layout>
        <c:manualLayout>
          <c:xMode val="factor"/>
          <c:yMode val="factor"/>
          <c:x val="-0.008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77"/>
          <c:w val="0.5355"/>
          <c:h val="0.736"/>
        </c:manualLayout>
      </c:layout>
      <c:scatterChart>
        <c:scatterStyle val="line"/>
        <c:varyColors val="0"/>
        <c:ser>
          <c:idx val="1"/>
          <c:order val="0"/>
          <c:tx>
            <c:v>Tractive Effort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'P5_LHB'!$E$3:$E$29</c:f>
              <c:numCache>
                <c:ptCount val="27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165</c:v>
                </c:pt>
                <c:pt idx="20">
                  <c:v>170</c:v>
                </c:pt>
                <c:pt idx="21">
                  <c:v>175</c:v>
                </c:pt>
                <c:pt idx="22">
                  <c:v>180</c:v>
                </c:pt>
                <c:pt idx="23">
                  <c:v>185</c:v>
                </c:pt>
                <c:pt idx="24">
                  <c:v>190</c:v>
                </c:pt>
                <c:pt idx="25">
                  <c:v>195</c:v>
                </c:pt>
                <c:pt idx="26">
                  <c:v>199</c:v>
                </c:pt>
              </c:numCache>
            </c:numRef>
          </c:xVal>
          <c:yVal>
            <c:numRef>
              <c:f>'P5_LHB'!$G$3:$G$29</c:f>
              <c:numCache>
                <c:ptCount val="27"/>
                <c:pt idx="0">
                  <c:v>258</c:v>
                </c:pt>
                <c:pt idx="1">
                  <c:v>258</c:v>
                </c:pt>
                <c:pt idx="2">
                  <c:v>222</c:v>
                </c:pt>
                <c:pt idx="3">
                  <c:v>205.71428571428572</c:v>
                </c:pt>
                <c:pt idx="4">
                  <c:v>192</c:v>
                </c:pt>
                <c:pt idx="5">
                  <c:v>180</c:v>
                </c:pt>
                <c:pt idx="6">
                  <c:v>169.41176470588235</c:v>
                </c:pt>
                <c:pt idx="7">
                  <c:v>160</c:v>
                </c:pt>
                <c:pt idx="8">
                  <c:v>151.57894736842104</c:v>
                </c:pt>
                <c:pt idx="9">
                  <c:v>144</c:v>
                </c:pt>
                <c:pt idx="10">
                  <c:v>137.14285714285714</c:v>
                </c:pt>
                <c:pt idx="11">
                  <c:v>130.9090909090909</c:v>
                </c:pt>
                <c:pt idx="12">
                  <c:v>125.21739130434783</c:v>
                </c:pt>
                <c:pt idx="13">
                  <c:v>120</c:v>
                </c:pt>
                <c:pt idx="14">
                  <c:v>115.2</c:v>
                </c:pt>
                <c:pt idx="15">
                  <c:v>110.76923076923077</c:v>
                </c:pt>
                <c:pt idx="16">
                  <c:v>106.66666666666667</c:v>
                </c:pt>
                <c:pt idx="17">
                  <c:v>102.85714285714286</c:v>
                </c:pt>
                <c:pt idx="18">
                  <c:v>90</c:v>
                </c:pt>
                <c:pt idx="19">
                  <c:v>87.27272727272727</c:v>
                </c:pt>
                <c:pt idx="20">
                  <c:v>84.70588235294117</c:v>
                </c:pt>
                <c:pt idx="21">
                  <c:v>82.28571428571429</c:v>
                </c:pt>
                <c:pt idx="22">
                  <c:v>80</c:v>
                </c:pt>
                <c:pt idx="23">
                  <c:v>77.83783783783784</c:v>
                </c:pt>
                <c:pt idx="24">
                  <c:v>75.78947368421052</c:v>
                </c:pt>
                <c:pt idx="25">
                  <c:v>73.84615384615384</c:v>
                </c:pt>
                <c:pt idx="26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WAP5!$I$1</c:f>
              <c:strCache>
                <c:ptCount val="1"/>
                <c:pt idx="0">
                  <c:v>Braking Effort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'P5_LHB'!$H$3:$H$19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178</c:v>
                </c:pt>
                <c:pt idx="12">
                  <c:v>180</c:v>
                </c:pt>
                <c:pt idx="13">
                  <c:v>185</c:v>
                </c:pt>
                <c:pt idx="14">
                  <c:v>190</c:v>
                </c:pt>
                <c:pt idx="15">
                  <c:v>195</c:v>
                </c:pt>
                <c:pt idx="16">
                  <c:v>199</c:v>
                </c:pt>
              </c:numCache>
            </c:numRef>
          </c:xVal>
          <c:yVal>
            <c:numRef>
              <c:f>'P5_LHB'!$J$3:$J$19</c:f>
              <c:numCache>
                <c:ptCount val="17"/>
                <c:pt idx="0">
                  <c:v>0</c:v>
                </c:pt>
                <c:pt idx="1">
                  <c:v>-160</c:v>
                </c:pt>
                <c:pt idx="2">
                  <c:v>-160</c:v>
                </c:pt>
                <c:pt idx="3">
                  <c:v>-144</c:v>
                </c:pt>
                <c:pt idx="4">
                  <c:v>-130.9090909090909</c:v>
                </c:pt>
                <c:pt idx="5">
                  <c:v>-120</c:v>
                </c:pt>
                <c:pt idx="6">
                  <c:v>-110.76923076923077</c:v>
                </c:pt>
                <c:pt idx="7">
                  <c:v>-102.85714285714286</c:v>
                </c:pt>
                <c:pt idx="8">
                  <c:v>-96</c:v>
                </c:pt>
                <c:pt idx="9">
                  <c:v>-90</c:v>
                </c:pt>
                <c:pt idx="10">
                  <c:v>-84.70588235294117</c:v>
                </c:pt>
                <c:pt idx="11">
                  <c:v>-80.89887640449439</c:v>
                </c:pt>
                <c:pt idx="12">
                  <c:v>-80</c:v>
                </c:pt>
                <c:pt idx="13">
                  <c:v>-77.83783783783784</c:v>
                </c:pt>
                <c:pt idx="14">
                  <c:v>-75.78947368421052</c:v>
                </c:pt>
                <c:pt idx="15">
                  <c:v>-73.84615384615384</c:v>
                </c:pt>
                <c:pt idx="16">
                  <c:v>-72.36180904522612</c:v>
                </c:pt>
              </c:numCache>
            </c:numRef>
          </c:yVal>
          <c:smooth val="0"/>
        </c:ser>
        <c:axId val="2217418"/>
        <c:axId val="19956763"/>
      </c:scatterChart>
      <c:valAx>
        <c:axId val="221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19956763"/>
        <c:crosses val="autoZero"/>
        <c:crossBetween val="midCat"/>
        <c:dispUnits/>
        <c:majorUnit val="10"/>
        <c:minorUnit val="5"/>
      </c:valAx>
      <c:valAx>
        <c:axId val="199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22174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75"/>
          <c:y val="0.30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25</xdr:row>
      <xdr:rowOff>114300</xdr:rowOff>
    </xdr:from>
    <xdr:to>
      <xdr:col>8</xdr:col>
      <xdr:colOff>504825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752475" y="4162425"/>
        <a:ext cx="462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25</xdr:row>
      <xdr:rowOff>114300</xdr:rowOff>
    </xdr:from>
    <xdr:to>
      <xdr:col>8</xdr:col>
      <xdr:colOff>504825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752475" y="4162425"/>
        <a:ext cx="462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25</xdr:row>
      <xdr:rowOff>114300</xdr:rowOff>
    </xdr:from>
    <xdr:to>
      <xdr:col>8</xdr:col>
      <xdr:colOff>504825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752475" y="4162425"/>
        <a:ext cx="462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37</xdr:row>
      <xdr:rowOff>9525</xdr:rowOff>
    </xdr:from>
    <xdr:to>
      <xdr:col>8</xdr:col>
      <xdr:colOff>457200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704850" y="6000750"/>
        <a:ext cx="462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M12" sqref="M12"/>
    </sheetView>
  </sheetViews>
  <sheetFormatPr defaultColWidth="9.140625" defaultRowHeight="12.75"/>
  <sheetData>
    <row r="1" spans="1:10" ht="12.75">
      <c r="A1" s="7" t="s">
        <v>9</v>
      </c>
      <c r="B1" s="8"/>
      <c r="C1" s="8"/>
      <c r="D1" s="8"/>
      <c r="F1" s="3" t="s">
        <v>0</v>
      </c>
      <c r="G1" s="3"/>
      <c r="I1" s="3" t="s">
        <v>1</v>
      </c>
      <c r="J1" s="3"/>
    </row>
    <row r="2" spans="2:10" ht="12.75">
      <c r="B2" s="2"/>
      <c r="C2" s="2"/>
      <c r="D2" s="2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2" t="s">
        <v>4</v>
      </c>
    </row>
    <row r="3" spans="5:10" ht="12.75">
      <c r="E3">
        <v>0</v>
      </c>
      <c r="G3">
        <v>258</v>
      </c>
      <c r="H3">
        <v>0</v>
      </c>
      <c r="J3">
        <v>0</v>
      </c>
    </row>
    <row r="4" spans="5:10" ht="12.75">
      <c r="E4">
        <v>30</v>
      </c>
      <c r="G4">
        <v>258</v>
      </c>
      <c r="H4">
        <v>10</v>
      </c>
      <c r="J4">
        <v>-160</v>
      </c>
    </row>
    <row r="5" spans="5:10" ht="12.75">
      <c r="E5">
        <v>65</v>
      </c>
      <c r="G5">
        <v>222</v>
      </c>
      <c r="H5">
        <v>90</v>
      </c>
      <c r="J5">
        <v>-160</v>
      </c>
    </row>
    <row r="6" spans="5:10" ht="12.75">
      <c r="E6">
        <v>70</v>
      </c>
      <c r="G6">
        <f>14400/E6</f>
        <v>205.71428571428572</v>
      </c>
      <c r="H6">
        <v>100</v>
      </c>
      <c r="J6">
        <f>-14400/H6</f>
        <v>-144</v>
      </c>
    </row>
    <row r="7" spans="5:10" ht="12.75">
      <c r="E7">
        <v>75</v>
      </c>
      <c r="G7">
        <f aca="true" t="shared" si="0" ref="G7:G21">14400/E7</f>
        <v>192</v>
      </c>
      <c r="H7">
        <v>110</v>
      </c>
      <c r="J7">
        <f aca="true" t="shared" si="1" ref="J7:J14">-14400/H7</f>
        <v>-130.9090909090909</v>
      </c>
    </row>
    <row r="8" spans="5:10" ht="12.75">
      <c r="E8">
        <v>80</v>
      </c>
      <c r="G8">
        <f t="shared" si="0"/>
        <v>180</v>
      </c>
      <c r="H8">
        <v>120</v>
      </c>
      <c r="J8">
        <f t="shared" si="1"/>
        <v>-120</v>
      </c>
    </row>
    <row r="9" spans="5:10" ht="12.75">
      <c r="E9">
        <v>85</v>
      </c>
      <c r="G9">
        <f t="shared" si="0"/>
        <v>169.41176470588235</v>
      </c>
      <c r="H9">
        <v>130</v>
      </c>
      <c r="J9">
        <f t="shared" si="1"/>
        <v>-110.76923076923077</v>
      </c>
    </row>
    <row r="10" spans="5:10" ht="12.75">
      <c r="E10">
        <v>90</v>
      </c>
      <c r="G10">
        <f t="shared" si="0"/>
        <v>160</v>
      </c>
      <c r="H10">
        <v>140</v>
      </c>
      <c r="J10">
        <f t="shared" si="1"/>
        <v>-102.85714285714286</v>
      </c>
    </row>
    <row r="11" spans="5:10" ht="12.75">
      <c r="E11">
        <v>95</v>
      </c>
      <c r="G11">
        <f t="shared" si="0"/>
        <v>151.57894736842104</v>
      </c>
      <c r="H11">
        <v>150</v>
      </c>
      <c r="J11">
        <f t="shared" si="1"/>
        <v>-96</v>
      </c>
    </row>
    <row r="12" spans="5:10" ht="12.75">
      <c r="E12">
        <v>100</v>
      </c>
      <c r="G12">
        <f t="shared" si="0"/>
        <v>144</v>
      </c>
      <c r="H12">
        <v>160</v>
      </c>
      <c r="J12">
        <f t="shared" si="1"/>
        <v>-90</v>
      </c>
    </row>
    <row r="13" spans="5:10" ht="12.75">
      <c r="E13">
        <v>105</v>
      </c>
      <c r="G13">
        <f t="shared" si="0"/>
        <v>137.14285714285714</v>
      </c>
      <c r="H13">
        <v>170</v>
      </c>
      <c r="J13">
        <f t="shared" si="1"/>
        <v>-84.70588235294117</v>
      </c>
    </row>
    <row r="14" spans="5:10" ht="12.75">
      <c r="E14">
        <v>110</v>
      </c>
      <c r="G14">
        <f t="shared" si="0"/>
        <v>130.9090909090909</v>
      </c>
      <c r="H14">
        <v>178</v>
      </c>
      <c r="J14">
        <f t="shared" si="1"/>
        <v>-80.89887640449439</v>
      </c>
    </row>
    <row r="15" spans="5:7" ht="12.75">
      <c r="E15">
        <v>115</v>
      </c>
      <c r="G15">
        <f t="shared" si="0"/>
        <v>125.21739130434783</v>
      </c>
    </row>
    <row r="16" spans="5:7" ht="12.75">
      <c r="E16">
        <v>120</v>
      </c>
      <c r="G16">
        <f t="shared" si="0"/>
        <v>120</v>
      </c>
    </row>
    <row r="17" spans="5:7" ht="12.75">
      <c r="E17">
        <v>125</v>
      </c>
      <c r="G17">
        <f t="shared" si="0"/>
        <v>115.2</v>
      </c>
    </row>
    <row r="18" spans="5:7" ht="12.75">
      <c r="E18">
        <v>130</v>
      </c>
      <c r="G18">
        <f t="shared" si="0"/>
        <v>110.76923076923077</v>
      </c>
    </row>
    <row r="19" spans="5:7" ht="12.75">
      <c r="E19">
        <v>135</v>
      </c>
      <c r="G19">
        <f t="shared" si="0"/>
        <v>106.66666666666667</v>
      </c>
    </row>
    <row r="20" spans="5:7" ht="12.75">
      <c r="E20">
        <v>140</v>
      </c>
      <c r="G20">
        <f t="shared" si="0"/>
        <v>102.85714285714286</v>
      </c>
    </row>
    <row r="21" spans="5:7" ht="12.75">
      <c r="E21">
        <v>160</v>
      </c>
      <c r="G21">
        <f t="shared" si="0"/>
        <v>90</v>
      </c>
    </row>
    <row r="22" spans="5:7" ht="12.75">
      <c r="E22">
        <v>178</v>
      </c>
      <c r="G22">
        <v>0</v>
      </c>
    </row>
    <row r="39" ht="12.75">
      <c r="L39" s="1"/>
    </row>
  </sheetData>
  <mergeCells count="3">
    <mergeCell ref="F1:G1"/>
    <mergeCell ref="I1:J1"/>
    <mergeCell ref="A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9"/>
  <sheetViews>
    <sheetView workbookViewId="0" topLeftCell="A25">
      <selection activeCell="J42" sqref="J42"/>
    </sheetView>
  </sheetViews>
  <sheetFormatPr defaultColWidth="9.140625" defaultRowHeight="12.75"/>
  <sheetData>
    <row r="1" spans="3:23" ht="12.75">
      <c r="C1" s="5" t="s">
        <v>8</v>
      </c>
      <c r="D1" s="2"/>
      <c r="F1" s="3" t="s">
        <v>0</v>
      </c>
      <c r="G1" s="3"/>
      <c r="I1" s="3" t="s">
        <v>1</v>
      </c>
      <c r="J1" s="3"/>
      <c r="L1" s="4" t="s">
        <v>5</v>
      </c>
      <c r="N1" s="5" t="s">
        <v>7</v>
      </c>
      <c r="P1" s="3" t="s">
        <v>6</v>
      </c>
      <c r="Q1" s="3"/>
      <c r="S1" s="3" t="s">
        <v>0</v>
      </c>
      <c r="T1" s="3"/>
      <c r="V1" s="3" t="s">
        <v>1</v>
      </c>
      <c r="W1" s="3"/>
    </row>
    <row r="2" spans="2:23" ht="12.75">
      <c r="B2" s="2"/>
      <c r="C2" s="6"/>
      <c r="D2" s="2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2" t="s">
        <v>4</v>
      </c>
      <c r="L2" s="4"/>
      <c r="N2" s="5"/>
      <c r="O2" s="2" t="s">
        <v>2</v>
      </c>
      <c r="P2" s="2" t="s">
        <v>3</v>
      </c>
      <c r="Q2" s="2" t="s">
        <v>4</v>
      </c>
      <c r="R2" s="2" t="s">
        <v>2</v>
      </c>
      <c r="S2" s="2" t="s">
        <v>3</v>
      </c>
      <c r="T2" s="2" t="s">
        <v>4</v>
      </c>
      <c r="U2" s="2" t="s">
        <v>2</v>
      </c>
      <c r="V2" s="2" t="s">
        <v>3</v>
      </c>
      <c r="W2" s="2" t="s">
        <v>4</v>
      </c>
    </row>
    <row r="3" spans="3:23" ht="12.75">
      <c r="C3" s="6"/>
      <c r="E3">
        <v>0</v>
      </c>
      <c r="G3">
        <v>258</v>
      </c>
      <c r="H3">
        <v>0</v>
      </c>
      <c r="J3">
        <v>0</v>
      </c>
      <c r="L3">
        <v>258</v>
      </c>
      <c r="N3" s="5"/>
      <c r="O3">
        <v>0</v>
      </c>
      <c r="P3">
        <v>32.88</v>
      </c>
      <c r="Q3">
        <f>9.81*P3</f>
        <v>322.55280000000005</v>
      </c>
      <c r="R3">
        <v>0</v>
      </c>
      <c r="S3">
        <v>23.23</v>
      </c>
      <c r="T3">
        <f>9.81*S3</f>
        <v>227.8863</v>
      </c>
      <c r="U3">
        <v>0</v>
      </c>
      <c r="V3">
        <v>0</v>
      </c>
      <c r="W3">
        <f>9.81*V3</f>
        <v>0</v>
      </c>
    </row>
    <row r="4" spans="3:23" ht="12.75">
      <c r="C4" s="6"/>
      <c r="E4">
        <v>30</v>
      </c>
      <c r="G4">
        <v>258</v>
      </c>
      <c r="H4">
        <v>10</v>
      </c>
      <c r="J4">
        <v>-160</v>
      </c>
      <c r="L4">
        <v>258</v>
      </c>
      <c r="N4" s="5"/>
      <c r="O4">
        <v>21.39</v>
      </c>
      <c r="P4">
        <v>32.88</v>
      </c>
      <c r="Q4">
        <f aca="true" t="shared" si="0" ref="Q4:Q9">9.81*P4</f>
        <v>322.55280000000005</v>
      </c>
      <c r="R4">
        <v>71</v>
      </c>
      <c r="S4">
        <v>23.23</v>
      </c>
      <c r="T4">
        <f aca="true" t="shared" si="1" ref="T4:T16">9.81*S4</f>
        <v>227.8863</v>
      </c>
      <c r="U4">
        <v>10</v>
      </c>
      <c r="V4">
        <v>-18.59</v>
      </c>
      <c r="W4">
        <f aca="true" t="shared" si="2" ref="W4:W9">9.81*V4</f>
        <v>-182.36790000000002</v>
      </c>
    </row>
    <row r="5" spans="3:23" ht="12.75">
      <c r="C5" s="6"/>
      <c r="E5">
        <v>65</v>
      </c>
      <c r="G5">
        <v>222</v>
      </c>
      <c r="H5">
        <v>90</v>
      </c>
      <c r="J5">
        <v>-160</v>
      </c>
      <c r="L5">
        <v>249.32</v>
      </c>
      <c r="N5" s="5"/>
      <c r="O5">
        <v>51.33</v>
      </c>
      <c r="P5">
        <v>32.17</v>
      </c>
      <c r="Q5">
        <f t="shared" si="0"/>
        <v>315.58770000000004</v>
      </c>
      <c r="R5">
        <v>75</v>
      </c>
      <c r="S5">
        <v>22.02</v>
      </c>
      <c r="T5">
        <f t="shared" si="1"/>
        <v>216.0162</v>
      </c>
      <c r="U5">
        <v>88.84</v>
      </c>
      <c r="V5">
        <v>-18.59</v>
      </c>
      <c r="W5">
        <f t="shared" si="2"/>
        <v>-182.36790000000002</v>
      </c>
    </row>
    <row r="6" spans="3:23" ht="12.75">
      <c r="C6" s="6"/>
      <c r="E6">
        <v>70</v>
      </c>
      <c r="G6">
        <f>14400/E6</f>
        <v>205.71428571428572</v>
      </c>
      <c r="H6">
        <v>100</v>
      </c>
      <c r="J6">
        <f>-14400/H6</f>
        <v>-144</v>
      </c>
      <c r="L6">
        <f>16200/E6</f>
        <v>231.42857142857142</v>
      </c>
      <c r="N6" s="5"/>
      <c r="O6">
        <v>55</v>
      </c>
      <c r="P6">
        <v>30.02</v>
      </c>
      <c r="Q6">
        <f t="shared" si="0"/>
        <v>294.4962</v>
      </c>
      <c r="R6">
        <v>80</v>
      </c>
      <c r="S6">
        <v>20.64</v>
      </c>
      <c r="T6">
        <f t="shared" si="1"/>
        <v>202.47840000000002</v>
      </c>
      <c r="U6">
        <v>100</v>
      </c>
      <c r="V6">
        <v>-16.51</v>
      </c>
      <c r="W6">
        <f t="shared" si="2"/>
        <v>-161.96310000000003</v>
      </c>
    </row>
    <row r="7" spans="3:23" ht="12.75">
      <c r="C7" s="6"/>
      <c r="E7">
        <v>75</v>
      </c>
      <c r="G7">
        <f aca="true" t="shared" si="3" ref="G7:G21">14400/E7</f>
        <v>192</v>
      </c>
      <c r="H7">
        <v>110</v>
      </c>
      <c r="J7">
        <f aca="true" t="shared" si="4" ref="J7:J14">-14400/H7</f>
        <v>-130.9090909090909</v>
      </c>
      <c r="L7">
        <f aca="true" t="shared" si="5" ref="L7:L20">16200/E7</f>
        <v>216</v>
      </c>
      <c r="N7" s="5"/>
      <c r="O7">
        <v>60</v>
      </c>
      <c r="P7">
        <v>27.52</v>
      </c>
      <c r="Q7">
        <f t="shared" si="0"/>
        <v>269.9712</v>
      </c>
      <c r="R7">
        <v>85</v>
      </c>
      <c r="S7">
        <v>19.43</v>
      </c>
      <c r="T7">
        <f t="shared" si="1"/>
        <v>190.6083</v>
      </c>
      <c r="U7">
        <v>110</v>
      </c>
      <c r="V7">
        <v>-15.01</v>
      </c>
      <c r="W7">
        <f t="shared" si="2"/>
        <v>-147.2481</v>
      </c>
    </row>
    <row r="8" spans="5:23" ht="12.75">
      <c r="E8">
        <v>80</v>
      </c>
      <c r="G8">
        <f t="shared" si="3"/>
        <v>180</v>
      </c>
      <c r="H8">
        <v>120</v>
      </c>
      <c r="J8">
        <f t="shared" si="4"/>
        <v>-120</v>
      </c>
      <c r="L8">
        <f t="shared" si="5"/>
        <v>202.5</v>
      </c>
      <c r="O8">
        <v>70</v>
      </c>
      <c r="P8">
        <v>23.59</v>
      </c>
      <c r="Q8">
        <f t="shared" si="0"/>
        <v>231.4179</v>
      </c>
      <c r="R8">
        <v>90</v>
      </c>
      <c r="S8">
        <v>18.35</v>
      </c>
      <c r="T8">
        <f t="shared" si="1"/>
        <v>180.01350000000002</v>
      </c>
      <c r="U8">
        <v>120</v>
      </c>
      <c r="V8">
        <v>-13.76</v>
      </c>
      <c r="W8">
        <f t="shared" si="2"/>
        <v>-134.9856</v>
      </c>
    </row>
    <row r="9" spans="5:23" ht="12.75">
      <c r="E9">
        <v>85</v>
      </c>
      <c r="G9">
        <f t="shared" si="3"/>
        <v>169.41176470588235</v>
      </c>
      <c r="H9">
        <v>130</v>
      </c>
      <c r="J9">
        <f t="shared" si="4"/>
        <v>-110.76923076923077</v>
      </c>
      <c r="L9">
        <f t="shared" si="5"/>
        <v>190.58823529411765</v>
      </c>
      <c r="O9">
        <v>71</v>
      </c>
      <c r="P9">
        <v>23.23</v>
      </c>
      <c r="Q9">
        <f t="shared" si="0"/>
        <v>227.8863</v>
      </c>
      <c r="R9">
        <v>95</v>
      </c>
      <c r="S9">
        <v>17.38</v>
      </c>
      <c r="T9">
        <f t="shared" si="1"/>
        <v>170.4978</v>
      </c>
      <c r="U9">
        <v>130</v>
      </c>
      <c r="V9">
        <v>-12.7</v>
      </c>
      <c r="W9">
        <f t="shared" si="2"/>
        <v>-124.587</v>
      </c>
    </row>
    <row r="10" spans="5:23" ht="12.75">
      <c r="E10">
        <v>90</v>
      </c>
      <c r="G10">
        <f t="shared" si="3"/>
        <v>160</v>
      </c>
      <c r="H10">
        <v>140</v>
      </c>
      <c r="J10">
        <f t="shared" si="4"/>
        <v>-102.85714285714286</v>
      </c>
      <c r="L10">
        <f t="shared" si="5"/>
        <v>180</v>
      </c>
      <c r="R10">
        <v>100</v>
      </c>
      <c r="S10">
        <v>16.51</v>
      </c>
      <c r="T10">
        <f t="shared" si="1"/>
        <v>161.96310000000003</v>
      </c>
      <c r="U10">
        <v>140</v>
      </c>
      <c r="W10">
        <v>-115.714</v>
      </c>
    </row>
    <row r="11" spans="5:23" ht="12.75">
      <c r="E11">
        <v>95</v>
      </c>
      <c r="G11">
        <f t="shared" si="3"/>
        <v>151.57894736842104</v>
      </c>
      <c r="H11">
        <v>150</v>
      </c>
      <c r="J11">
        <f t="shared" si="4"/>
        <v>-96</v>
      </c>
      <c r="L11">
        <f t="shared" si="5"/>
        <v>170.52631578947367</v>
      </c>
      <c r="R11">
        <v>105</v>
      </c>
      <c r="S11">
        <v>15.73</v>
      </c>
      <c r="T11">
        <f t="shared" si="1"/>
        <v>154.31130000000002</v>
      </c>
      <c r="U11">
        <v>150</v>
      </c>
      <c r="W11">
        <v>-108</v>
      </c>
    </row>
    <row r="12" spans="5:20" ht="12.75">
      <c r="E12">
        <v>100</v>
      </c>
      <c r="G12">
        <f t="shared" si="3"/>
        <v>144</v>
      </c>
      <c r="H12">
        <v>160</v>
      </c>
      <c r="J12">
        <f t="shared" si="4"/>
        <v>-90</v>
      </c>
      <c r="L12">
        <f t="shared" si="5"/>
        <v>162</v>
      </c>
      <c r="R12">
        <v>110</v>
      </c>
      <c r="S12">
        <v>15.01</v>
      </c>
      <c r="T12">
        <f t="shared" si="1"/>
        <v>147.2481</v>
      </c>
    </row>
    <row r="13" spans="5:20" ht="12.75">
      <c r="E13">
        <v>105</v>
      </c>
      <c r="G13">
        <f t="shared" si="3"/>
        <v>137.14285714285714</v>
      </c>
      <c r="H13">
        <v>170</v>
      </c>
      <c r="J13">
        <f t="shared" si="4"/>
        <v>-84.70588235294117</v>
      </c>
      <c r="L13">
        <f t="shared" si="5"/>
        <v>154.28571428571428</v>
      </c>
      <c r="R13">
        <v>115</v>
      </c>
      <c r="S13">
        <v>14.36</v>
      </c>
      <c r="T13">
        <f t="shared" si="1"/>
        <v>140.8716</v>
      </c>
    </row>
    <row r="14" spans="5:20" ht="12.75">
      <c r="E14">
        <v>110</v>
      </c>
      <c r="G14">
        <f t="shared" si="3"/>
        <v>130.9090909090909</v>
      </c>
      <c r="H14">
        <v>178</v>
      </c>
      <c r="J14">
        <f t="shared" si="4"/>
        <v>-80.89887640449439</v>
      </c>
      <c r="L14">
        <f t="shared" si="5"/>
        <v>147.27272727272728</v>
      </c>
      <c r="R14">
        <v>120</v>
      </c>
      <c r="S14">
        <v>13.76</v>
      </c>
      <c r="T14">
        <f t="shared" si="1"/>
        <v>134.9856</v>
      </c>
    </row>
    <row r="15" spans="5:20" ht="12.75">
      <c r="E15">
        <v>115</v>
      </c>
      <c r="G15">
        <f t="shared" si="3"/>
        <v>125.21739130434783</v>
      </c>
      <c r="L15">
        <f t="shared" si="5"/>
        <v>140.8695652173913</v>
      </c>
      <c r="R15">
        <v>125</v>
      </c>
      <c r="S15">
        <v>13.21</v>
      </c>
      <c r="T15">
        <f t="shared" si="1"/>
        <v>129.5901</v>
      </c>
    </row>
    <row r="16" spans="5:20" ht="12.75">
      <c r="E16">
        <v>120</v>
      </c>
      <c r="G16">
        <f t="shared" si="3"/>
        <v>120</v>
      </c>
      <c r="L16">
        <f t="shared" si="5"/>
        <v>135</v>
      </c>
      <c r="R16">
        <v>130</v>
      </c>
      <c r="S16">
        <v>12.7</v>
      </c>
      <c r="T16">
        <f t="shared" si="1"/>
        <v>124.587</v>
      </c>
    </row>
    <row r="17" spans="5:20" ht="12.75">
      <c r="E17">
        <v>125</v>
      </c>
      <c r="G17">
        <f t="shared" si="3"/>
        <v>115.2</v>
      </c>
      <c r="L17">
        <f t="shared" si="5"/>
        <v>129.6</v>
      </c>
      <c r="R17">
        <v>140</v>
      </c>
      <c r="S17">
        <v>0</v>
      </c>
      <c r="T17">
        <v>115.714</v>
      </c>
    </row>
    <row r="18" spans="5:20" ht="12.75">
      <c r="E18">
        <v>130</v>
      </c>
      <c r="G18">
        <f t="shared" si="3"/>
        <v>110.76923076923077</v>
      </c>
      <c r="L18">
        <f t="shared" si="5"/>
        <v>124.61538461538461</v>
      </c>
      <c r="R18">
        <v>150</v>
      </c>
      <c r="T18">
        <v>0</v>
      </c>
    </row>
    <row r="19" spans="5:12" ht="12.75">
      <c r="E19">
        <v>135</v>
      </c>
      <c r="G19">
        <f t="shared" si="3"/>
        <v>106.66666666666667</v>
      </c>
      <c r="L19">
        <f t="shared" si="5"/>
        <v>120</v>
      </c>
    </row>
    <row r="20" spans="5:12" ht="12.75">
      <c r="E20">
        <v>140</v>
      </c>
      <c r="G20">
        <f t="shared" si="3"/>
        <v>102.85714285714286</v>
      </c>
      <c r="L20">
        <f t="shared" si="5"/>
        <v>115.71428571428571</v>
      </c>
    </row>
    <row r="21" spans="5:12" ht="12.75">
      <c r="E21">
        <v>160</v>
      </c>
      <c r="G21">
        <f t="shared" si="3"/>
        <v>90</v>
      </c>
      <c r="L21">
        <f>16200/E21</f>
        <v>101.25</v>
      </c>
    </row>
    <row r="22" spans="5:12" ht="12.75">
      <c r="E22">
        <v>178</v>
      </c>
      <c r="G22">
        <v>0</v>
      </c>
      <c r="L22">
        <v>0</v>
      </c>
    </row>
    <row r="39" ht="12.75">
      <c r="L39" s="1"/>
    </row>
  </sheetData>
  <mergeCells count="8">
    <mergeCell ref="P1:Q1"/>
    <mergeCell ref="S1:T1"/>
    <mergeCell ref="V1:W1"/>
    <mergeCell ref="N1:N7"/>
    <mergeCell ref="F1:G1"/>
    <mergeCell ref="I1:J1"/>
    <mergeCell ref="L1:L2"/>
    <mergeCell ref="C1:C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9"/>
  <sheetViews>
    <sheetView workbookViewId="0" topLeftCell="A31">
      <selection activeCell="M29" sqref="M29"/>
    </sheetView>
  </sheetViews>
  <sheetFormatPr defaultColWidth="9.140625" defaultRowHeight="12.75"/>
  <sheetData>
    <row r="1" spans="3:23" ht="12.75">
      <c r="C1" s="5" t="s">
        <v>8</v>
      </c>
      <c r="D1" s="2"/>
      <c r="F1" s="3" t="s">
        <v>0</v>
      </c>
      <c r="G1" s="3"/>
      <c r="I1" s="3" t="s">
        <v>1</v>
      </c>
      <c r="J1" s="3"/>
      <c r="L1" s="4" t="s">
        <v>5</v>
      </c>
      <c r="N1" s="5" t="s">
        <v>7</v>
      </c>
      <c r="P1" s="3" t="s">
        <v>6</v>
      </c>
      <c r="Q1" s="3"/>
      <c r="S1" s="3" t="s">
        <v>0</v>
      </c>
      <c r="T1" s="3"/>
      <c r="V1" s="3" t="s">
        <v>1</v>
      </c>
      <c r="W1" s="3"/>
    </row>
    <row r="2" spans="2:23" ht="12.75">
      <c r="B2" s="2"/>
      <c r="C2" s="6"/>
      <c r="D2" s="2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2" t="s">
        <v>4</v>
      </c>
      <c r="L2" s="4"/>
      <c r="N2" s="5"/>
      <c r="O2" s="2" t="s">
        <v>2</v>
      </c>
      <c r="P2" s="2" t="s">
        <v>3</v>
      </c>
      <c r="Q2" s="2" t="s">
        <v>4</v>
      </c>
      <c r="R2" s="2" t="s">
        <v>2</v>
      </c>
      <c r="S2" s="2" t="s">
        <v>3</v>
      </c>
      <c r="T2" s="2" t="s">
        <v>4</v>
      </c>
      <c r="U2" s="2" t="s">
        <v>2</v>
      </c>
      <c r="V2" s="2" t="s">
        <v>3</v>
      </c>
      <c r="W2" s="2" t="s">
        <v>4</v>
      </c>
    </row>
    <row r="3" spans="3:23" ht="12.75">
      <c r="C3" s="6"/>
      <c r="E3">
        <v>0</v>
      </c>
      <c r="G3">
        <v>258</v>
      </c>
      <c r="H3">
        <v>0</v>
      </c>
      <c r="J3">
        <v>0</v>
      </c>
      <c r="L3">
        <v>258</v>
      </c>
      <c r="N3" s="5"/>
      <c r="O3">
        <v>0</v>
      </c>
      <c r="P3">
        <v>32.88</v>
      </c>
      <c r="Q3">
        <f>9.81*P3</f>
        <v>322.55280000000005</v>
      </c>
      <c r="R3">
        <v>0</v>
      </c>
      <c r="S3">
        <v>23.23</v>
      </c>
      <c r="T3">
        <f>9.81*S3</f>
        <v>227.8863</v>
      </c>
      <c r="U3">
        <v>0</v>
      </c>
      <c r="V3">
        <v>0</v>
      </c>
      <c r="W3">
        <f>9.81*V3</f>
        <v>0</v>
      </c>
    </row>
    <row r="4" spans="3:23" ht="12.75">
      <c r="C4" s="6"/>
      <c r="E4">
        <v>30</v>
      </c>
      <c r="G4">
        <v>258</v>
      </c>
      <c r="H4">
        <v>10</v>
      </c>
      <c r="J4">
        <v>-160</v>
      </c>
      <c r="L4">
        <v>258</v>
      </c>
      <c r="N4" s="5"/>
      <c r="O4">
        <v>21.39</v>
      </c>
      <c r="P4">
        <v>32.88</v>
      </c>
      <c r="Q4">
        <f aca="true" t="shared" si="0" ref="Q4:Q9">9.81*P4</f>
        <v>322.55280000000005</v>
      </c>
      <c r="R4">
        <v>71</v>
      </c>
      <c r="S4">
        <v>23.23</v>
      </c>
      <c r="T4">
        <f aca="true" t="shared" si="1" ref="T4:T16">9.81*S4</f>
        <v>227.8863</v>
      </c>
      <c r="U4">
        <v>10</v>
      </c>
      <c r="V4">
        <v>-18.59</v>
      </c>
      <c r="W4">
        <f aca="true" t="shared" si="2" ref="W4:W9">9.81*V4</f>
        <v>-182.36790000000002</v>
      </c>
    </row>
    <row r="5" spans="3:23" ht="12.75">
      <c r="C5" s="6"/>
      <c r="E5">
        <v>65</v>
      </c>
      <c r="G5">
        <v>222</v>
      </c>
      <c r="H5">
        <v>90</v>
      </c>
      <c r="J5">
        <v>-160</v>
      </c>
      <c r="L5">
        <v>249.32</v>
      </c>
      <c r="N5" s="5"/>
      <c r="O5">
        <v>51.33</v>
      </c>
      <c r="P5">
        <v>32.17</v>
      </c>
      <c r="Q5">
        <f t="shared" si="0"/>
        <v>315.58770000000004</v>
      </c>
      <c r="R5">
        <v>75</v>
      </c>
      <c r="S5">
        <v>22.02</v>
      </c>
      <c r="T5">
        <f t="shared" si="1"/>
        <v>216.0162</v>
      </c>
      <c r="U5">
        <v>88.84</v>
      </c>
      <c r="V5">
        <v>-18.59</v>
      </c>
      <c r="W5">
        <f t="shared" si="2"/>
        <v>-182.36790000000002</v>
      </c>
    </row>
    <row r="6" spans="3:23" ht="12.75">
      <c r="C6" s="6"/>
      <c r="E6">
        <v>70</v>
      </c>
      <c r="G6">
        <f>14400/E6</f>
        <v>205.71428571428572</v>
      </c>
      <c r="H6">
        <v>100</v>
      </c>
      <c r="J6">
        <f>-14400/H6</f>
        <v>-144</v>
      </c>
      <c r="L6">
        <f>16200/E6</f>
        <v>231.42857142857142</v>
      </c>
      <c r="N6" s="5"/>
      <c r="O6">
        <v>55</v>
      </c>
      <c r="P6">
        <v>30.02</v>
      </c>
      <c r="Q6">
        <f t="shared" si="0"/>
        <v>294.4962</v>
      </c>
      <c r="R6">
        <v>80</v>
      </c>
      <c r="S6">
        <v>20.64</v>
      </c>
      <c r="T6">
        <f t="shared" si="1"/>
        <v>202.47840000000002</v>
      </c>
      <c r="U6">
        <v>100</v>
      </c>
      <c r="V6">
        <v>-16.51</v>
      </c>
      <c r="W6">
        <f t="shared" si="2"/>
        <v>-161.96310000000003</v>
      </c>
    </row>
    <row r="7" spans="3:23" ht="12.75">
      <c r="C7" s="6"/>
      <c r="E7">
        <v>75</v>
      </c>
      <c r="G7">
        <f aca="true" t="shared" si="3" ref="G7:G21">14400/E7</f>
        <v>192</v>
      </c>
      <c r="H7">
        <v>110</v>
      </c>
      <c r="J7">
        <f aca="true" t="shared" si="4" ref="J7:J14">-14400/H7</f>
        <v>-130.9090909090909</v>
      </c>
      <c r="L7">
        <f aca="true" t="shared" si="5" ref="L7:L20">16200/E7</f>
        <v>216</v>
      </c>
      <c r="N7" s="5"/>
      <c r="O7">
        <v>60</v>
      </c>
      <c r="P7">
        <v>27.52</v>
      </c>
      <c r="Q7">
        <f t="shared" si="0"/>
        <v>269.9712</v>
      </c>
      <c r="R7">
        <v>85</v>
      </c>
      <c r="S7">
        <v>19.43</v>
      </c>
      <c r="T7">
        <f t="shared" si="1"/>
        <v>190.6083</v>
      </c>
      <c r="U7">
        <v>110</v>
      </c>
      <c r="V7">
        <v>-15.01</v>
      </c>
      <c r="W7">
        <f t="shared" si="2"/>
        <v>-147.2481</v>
      </c>
    </row>
    <row r="8" spans="5:23" ht="12.75">
      <c r="E8">
        <v>80</v>
      </c>
      <c r="G8">
        <f t="shared" si="3"/>
        <v>180</v>
      </c>
      <c r="H8">
        <v>120</v>
      </c>
      <c r="J8">
        <f t="shared" si="4"/>
        <v>-120</v>
      </c>
      <c r="L8">
        <f t="shared" si="5"/>
        <v>202.5</v>
      </c>
      <c r="O8">
        <v>70</v>
      </c>
      <c r="P8">
        <v>23.59</v>
      </c>
      <c r="Q8">
        <f t="shared" si="0"/>
        <v>231.4179</v>
      </c>
      <c r="R8">
        <v>90</v>
      </c>
      <c r="S8">
        <v>18.35</v>
      </c>
      <c r="T8">
        <f t="shared" si="1"/>
        <v>180.01350000000002</v>
      </c>
      <c r="U8">
        <v>120</v>
      </c>
      <c r="V8">
        <v>-13.76</v>
      </c>
      <c r="W8">
        <f t="shared" si="2"/>
        <v>-134.9856</v>
      </c>
    </row>
    <row r="9" spans="5:23" ht="12.75">
      <c r="E9">
        <v>85</v>
      </c>
      <c r="G9">
        <f t="shared" si="3"/>
        <v>169.41176470588235</v>
      </c>
      <c r="H9">
        <v>130</v>
      </c>
      <c r="J9">
        <f t="shared" si="4"/>
        <v>-110.76923076923077</v>
      </c>
      <c r="L9">
        <f t="shared" si="5"/>
        <v>190.58823529411765</v>
      </c>
      <c r="O9">
        <v>71</v>
      </c>
      <c r="P9">
        <v>23.23</v>
      </c>
      <c r="Q9">
        <f t="shared" si="0"/>
        <v>227.8863</v>
      </c>
      <c r="R9">
        <v>95</v>
      </c>
      <c r="S9">
        <v>17.38</v>
      </c>
      <c r="T9">
        <f t="shared" si="1"/>
        <v>170.4978</v>
      </c>
      <c r="U9">
        <v>130</v>
      </c>
      <c r="V9">
        <v>-12.7</v>
      </c>
      <c r="W9">
        <f t="shared" si="2"/>
        <v>-124.587</v>
      </c>
    </row>
    <row r="10" spans="5:23" ht="12.75">
      <c r="E10">
        <v>90</v>
      </c>
      <c r="G10">
        <f t="shared" si="3"/>
        <v>160</v>
      </c>
      <c r="H10">
        <v>140</v>
      </c>
      <c r="J10">
        <f t="shared" si="4"/>
        <v>-102.85714285714286</v>
      </c>
      <c r="L10">
        <f t="shared" si="5"/>
        <v>180</v>
      </c>
      <c r="R10">
        <v>100</v>
      </c>
      <c r="S10">
        <v>16.51</v>
      </c>
      <c r="T10">
        <f t="shared" si="1"/>
        <v>161.96310000000003</v>
      </c>
      <c r="U10">
        <v>140</v>
      </c>
      <c r="W10">
        <v>-115.714</v>
      </c>
    </row>
    <row r="11" spans="5:23" ht="12.75">
      <c r="E11">
        <v>95</v>
      </c>
      <c r="G11">
        <f t="shared" si="3"/>
        <v>151.57894736842104</v>
      </c>
      <c r="H11">
        <v>150</v>
      </c>
      <c r="J11">
        <f t="shared" si="4"/>
        <v>-96</v>
      </c>
      <c r="L11">
        <f t="shared" si="5"/>
        <v>170.52631578947367</v>
      </c>
      <c r="R11">
        <v>105</v>
      </c>
      <c r="S11">
        <v>15.73</v>
      </c>
      <c r="T11">
        <f t="shared" si="1"/>
        <v>154.31130000000002</v>
      </c>
      <c r="U11">
        <v>150</v>
      </c>
      <c r="W11">
        <v>-108</v>
      </c>
    </row>
    <row r="12" spans="5:20" ht="12.75">
      <c r="E12">
        <v>100</v>
      </c>
      <c r="G12">
        <f t="shared" si="3"/>
        <v>144</v>
      </c>
      <c r="H12">
        <v>160</v>
      </c>
      <c r="J12">
        <f t="shared" si="4"/>
        <v>-90</v>
      </c>
      <c r="L12">
        <f t="shared" si="5"/>
        <v>162</v>
      </c>
      <c r="R12">
        <v>110</v>
      </c>
      <c r="S12">
        <v>15.01</v>
      </c>
      <c r="T12">
        <f t="shared" si="1"/>
        <v>147.2481</v>
      </c>
    </row>
    <row r="13" spans="5:20" ht="12.75">
      <c r="E13">
        <v>105</v>
      </c>
      <c r="G13">
        <f t="shared" si="3"/>
        <v>137.14285714285714</v>
      </c>
      <c r="H13">
        <v>170</v>
      </c>
      <c r="J13">
        <f t="shared" si="4"/>
        <v>-84.70588235294117</v>
      </c>
      <c r="L13">
        <f t="shared" si="5"/>
        <v>154.28571428571428</v>
      </c>
      <c r="R13">
        <v>115</v>
      </c>
      <c r="S13">
        <v>14.36</v>
      </c>
      <c r="T13">
        <f t="shared" si="1"/>
        <v>140.8716</v>
      </c>
    </row>
    <row r="14" spans="5:20" ht="12.75">
      <c r="E14">
        <v>110</v>
      </c>
      <c r="G14">
        <f t="shared" si="3"/>
        <v>130.9090909090909</v>
      </c>
      <c r="H14">
        <v>178</v>
      </c>
      <c r="J14">
        <f t="shared" si="4"/>
        <v>-80.89887640449439</v>
      </c>
      <c r="L14">
        <f t="shared" si="5"/>
        <v>147.27272727272728</v>
      </c>
      <c r="R14">
        <v>120</v>
      </c>
      <c r="S14">
        <v>13.76</v>
      </c>
      <c r="T14">
        <f t="shared" si="1"/>
        <v>134.9856</v>
      </c>
    </row>
    <row r="15" spans="5:20" ht="12.75">
      <c r="E15">
        <v>115</v>
      </c>
      <c r="G15">
        <f t="shared" si="3"/>
        <v>125.21739130434783</v>
      </c>
      <c r="L15">
        <f t="shared" si="5"/>
        <v>140.8695652173913</v>
      </c>
      <c r="R15">
        <v>125</v>
      </c>
      <c r="S15">
        <v>13.21</v>
      </c>
      <c r="T15">
        <f t="shared" si="1"/>
        <v>129.5901</v>
      </c>
    </row>
    <row r="16" spans="5:20" ht="12.75">
      <c r="E16">
        <v>120</v>
      </c>
      <c r="G16">
        <f t="shared" si="3"/>
        <v>120</v>
      </c>
      <c r="L16">
        <f t="shared" si="5"/>
        <v>135</v>
      </c>
      <c r="R16">
        <v>130</v>
      </c>
      <c r="S16">
        <v>12.7</v>
      </c>
      <c r="T16">
        <f t="shared" si="1"/>
        <v>124.587</v>
      </c>
    </row>
    <row r="17" spans="5:20" ht="12.75">
      <c r="E17">
        <v>125</v>
      </c>
      <c r="G17">
        <f t="shared" si="3"/>
        <v>115.2</v>
      </c>
      <c r="L17">
        <f t="shared" si="5"/>
        <v>129.6</v>
      </c>
      <c r="R17">
        <v>140</v>
      </c>
      <c r="S17">
        <v>0</v>
      </c>
      <c r="T17">
        <v>115.714</v>
      </c>
    </row>
    <row r="18" spans="5:20" ht="12.75">
      <c r="E18">
        <v>130</v>
      </c>
      <c r="G18">
        <f t="shared" si="3"/>
        <v>110.76923076923077</v>
      </c>
      <c r="L18">
        <f t="shared" si="5"/>
        <v>124.61538461538461</v>
      </c>
      <c r="R18">
        <v>150</v>
      </c>
      <c r="T18">
        <v>0</v>
      </c>
    </row>
    <row r="19" spans="5:12" ht="12.75">
      <c r="E19">
        <v>135</v>
      </c>
      <c r="G19">
        <f t="shared" si="3"/>
        <v>106.66666666666667</v>
      </c>
      <c r="L19">
        <f t="shared" si="5"/>
        <v>120</v>
      </c>
    </row>
    <row r="20" spans="5:12" ht="12.75">
      <c r="E20">
        <v>140</v>
      </c>
      <c r="G20">
        <f t="shared" si="3"/>
        <v>102.85714285714286</v>
      </c>
      <c r="L20">
        <f t="shared" si="5"/>
        <v>115.71428571428571</v>
      </c>
    </row>
    <row r="21" spans="5:12" ht="12.75">
      <c r="E21">
        <v>160</v>
      </c>
      <c r="G21">
        <f t="shared" si="3"/>
        <v>90</v>
      </c>
      <c r="L21">
        <f>16200/E21</f>
        <v>101.25</v>
      </c>
    </row>
    <row r="22" spans="5:12" ht="12.75">
      <c r="E22">
        <v>178</v>
      </c>
      <c r="G22">
        <v>0</v>
      </c>
      <c r="L22">
        <v>0</v>
      </c>
    </row>
    <row r="39" ht="12.75">
      <c r="L39" s="1"/>
    </row>
  </sheetData>
  <mergeCells count="8">
    <mergeCell ref="N1:N7"/>
    <mergeCell ref="P1:Q1"/>
    <mergeCell ref="S1:T1"/>
    <mergeCell ref="V1:W1"/>
    <mergeCell ref="C1:C7"/>
    <mergeCell ref="F1:G1"/>
    <mergeCell ref="I1:J1"/>
    <mergeCell ref="L1:L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9"/>
  <sheetViews>
    <sheetView workbookViewId="0" topLeftCell="A1">
      <selection activeCell="K54" sqref="K54"/>
    </sheetView>
  </sheetViews>
  <sheetFormatPr defaultColWidth="9.140625" defaultRowHeight="12.75"/>
  <sheetData>
    <row r="1" spans="3:10" ht="12.75">
      <c r="C1" s="3"/>
      <c r="D1" s="3"/>
      <c r="F1" s="3" t="s">
        <v>0</v>
      </c>
      <c r="G1" s="3"/>
      <c r="I1" s="3" t="s">
        <v>1</v>
      </c>
      <c r="J1" s="3"/>
    </row>
    <row r="2" spans="2:10" ht="12.75">
      <c r="B2" s="2"/>
      <c r="C2" s="2"/>
      <c r="D2" s="2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2" t="s">
        <v>4</v>
      </c>
    </row>
    <row r="3" spans="5:10" ht="12.75">
      <c r="E3">
        <v>0</v>
      </c>
      <c r="G3">
        <v>258</v>
      </c>
      <c r="H3">
        <v>0</v>
      </c>
      <c r="J3">
        <v>0</v>
      </c>
    </row>
    <row r="4" spans="5:10" ht="12.75">
      <c r="E4">
        <v>30</v>
      </c>
      <c r="G4">
        <v>258</v>
      </c>
      <c r="H4">
        <v>10</v>
      </c>
      <c r="J4">
        <v>-160</v>
      </c>
    </row>
    <row r="5" spans="5:10" ht="12.75">
      <c r="E5">
        <v>65</v>
      </c>
      <c r="G5">
        <v>222</v>
      </c>
      <c r="H5">
        <v>90</v>
      </c>
      <c r="J5">
        <v>-160</v>
      </c>
    </row>
    <row r="6" spans="5:10" ht="12.75">
      <c r="E6">
        <v>70</v>
      </c>
      <c r="G6">
        <f>14400/E6</f>
        <v>205.71428571428572</v>
      </c>
      <c r="H6">
        <v>100</v>
      </c>
      <c r="J6">
        <f>-14400/H6</f>
        <v>-144</v>
      </c>
    </row>
    <row r="7" spans="5:10" ht="12.75">
      <c r="E7">
        <v>75</v>
      </c>
      <c r="G7">
        <f aca="true" t="shared" si="0" ref="G7:G28">14400/E7</f>
        <v>192</v>
      </c>
      <c r="H7">
        <v>110</v>
      </c>
      <c r="J7">
        <f aca="true" t="shared" si="1" ref="J7:J19">-14400/H7</f>
        <v>-130.9090909090909</v>
      </c>
    </row>
    <row r="8" spans="5:10" ht="12.75">
      <c r="E8">
        <v>80</v>
      </c>
      <c r="G8">
        <f t="shared" si="0"/>
        <v>180</v>
      </c>
      <c r="H8">
        <v>120</v>
      </c>
      <c r="J8">
        <f t="shared" si="1"/>
        <v>-120</v>
      </c>
    </row>
    <row r="9" spans="5:10" ht="12.75">
      <c r="E9">
        <v>85</v>
      </c>
      <c r="G9">
        <f t="shared" si="0"/>
        <v>169.41176470588235</v>
      </c>
      <c r="H9">
        <v>130</v>
      </c>
      <c r="J9">
        <f t="shared" si="1"/>
        <v>-110.76923076923077</v>
      </c>
    </row>
    <row r="10" spans="5:10" ht="12.75">
      <c r="E10">
        <v>90</v>
      </c>
      <c r="G10">
        <f t="shared" si="0"/>
        <v>160</v>
      </c>
      <c r="H10">
        <v>140</v>
      </c>
      <c r="J10">
        <f t="shared" si="1"/>
        <v>-102.85714285714286</v>
      </c>
    </row>
    <row r="11" spans="5:10" ht="12.75">
      <c r="E11">
        <v>95</v>
      </c>
      <c r="G11">
        <f t="shared" si="0"/>
        <v>151.57894736842104</v>
      </c>
      <c r="H11">
        <v>150</v>
      </c>
      <c r="J11">
        <f t="shared" si="1"/>
        <v>-96</v>
      </c>
    </row>
    <row r="12" spans="5:10" ht="12.75">
      <c r="E12">
        <v>100</v>
      </c>
      <c r="G12">
        <f t="shared" si="0"/>
        <v>144</v>
      </c>
      <c r="H12">
        <v>160</v>
      </c>
      <c r="J12">
        <f t="shared" si="1"/>
        <v>-90</v>
      </c>
    </row>
    <row r="13" spans="5:10" ht="12.75">
      <c r="E13">
        <v>105</v>
      </c>
      <c r="G13">
        <f t="shared" si="0"/>
        <v>137.14285714285714</v>
      </c>
      <c r="H13">
        <v>170</v>
      </c>
      <c r="J13">
        <f t="shared" si="1"/>
        <v>-84.70588235294117</v>
      </c>
    </row>
    <row r="14" spans="5:10" ht="12.75">
      <c r="E14">
        <v>110</v>
      </c>
      <c r="G14">
        <f t="shared" si="0"/>
        <v>130.9090909090909</v>
      </c>
      <c r="H14">
        <v>178</v>
      </c>
      <c r="J14">
        <f t="shared" si="1"/>
        <v>-80.89887640449439</v>
      </c>
    </row>
    <row r="15" spans="5:10" ht="12.75">
      <c r="E15">
        <v>115</v>
      </c>
      <c r="G15">
        <f t="shared" si="0"/>
        <v>125.21739130434783</v>
      </c>
      <c r="H15">
        <v>180</v>
      </c>
      <c r="J15">
        <f t="shared" si="1"/>
        <v>-80</v>
      </c>
    </row>
    <row r="16" spans="5:10" ht="12.75">
      <c r="E16">
        <v>120</v>
      </c>
      <c r="G16">
        <f t="shared" si="0"/>
        <v>120</v>
      </c>
      <c r="H16">
        <v>185</v>
      </c>
      <c r="J16">
        <f t="shared" si="1"/>
        <v>-77.83783783783784</v>
      </c>
    </row>
    <row r="17" spans="5:10" ht="12.75">
      <c r="E17">
        <v>125</v>
      </c>
      <c r="G17">
        <f t="shared" si="0"/>
        <v>115.2</v>
      </c>
      <c r="H17">
        <v>190</v>
      </c>
      <c r="J17">
        <f t="shared" si="1"/>
        <v>-75.78947368421052</v>
      </c>
    </row>
    <row r="18" spans="5:10" ht="12.75">
      <c r="E18">
        <v>130</v>
      </c>
      <c r="G18">
        <f t="shared" si="0"/>
        <v>110.76923076923077</v>
      </c>
      <c r="H18">
        <v>195</v>
      </c>
      <c r="J18">
        <f t="shared" si="1"/>
        <v>-73.84615384615384</v>
      </c>
    </row>
    <row r="19" spans="5:10" ht="12.75">
      <c r="E19">
        <v>135</v>
      </c>
      <c r="G19">
        <f t="shared" si="0"/>
        <v>106.66666666666667</v>
      </c>
      <c r="H19">
        <v>199</v>
      </c>
      <c r="J19">
        <f t="shared" si="1"/>
        <v>-72.36180904522612</v>
      </c>
    </row>
    <row r="20" spans="5:7" ht="12.75">
      <c r="E20">
        <v>140</v>
      </c>
      <c r="G20">
        <f t="shared" si="0"/>
        <v>102.85714285714286</v>
      </c>
    </row>
    <row r="21" spans="5:7" ht="12.75">
      <c r="E21">
        <v>160</v>
      </c>
      <c r="G21">
        <f t="shared" si="0"/>
        <v>90</v>
      </c>
    </row>
    <row r="22" spans="5:7" ht="12.75">
      <c r="E22">
        <v>165</v>
      </c>
      <c r="G22">
        <f t="shared" si="0"/>
        <v>87.27272727272727</v>
      </c>
    </row>
    <row r="23" spans="5:7" ht="12.75">
      <c r="E23">
        <v>170</v>
      </c>
      <c r="G23">
        <f t="shared" si="0"/>
        <v>84.70588235294117</v>
      </c>
    </row>
    <row r="24" spans="5:7" ht="12.75">
      <c r="E24">
        <v>175</v>
      </c>
      <c r="G24">
        <f t="shared" si="0"/>
        <v>82.28571428571429</v>
      </c>
    </row>
    <row r="25" spans="5:7" ht="12.75">
      <c r="E25">
        <v>180</v>
      </c>
      <c r="G25">
        <f t="shared" si="0"/>
        <v>80</v>
      </c>
    </row>
    <row r="26" spans="5:7" ht="12.75">
      <c r="E26">
        <v>185</v>
      </c>
      <c r="G26">
        <f t="shared" si="0"/>
        <v>77.83783783783784</v>
      </c>
    </row>
    <row r="27" spans="5:7" ht="12.75">
      <c r="E27">
        <v>190</v>
      </c>
      <c r="G27">
        <f t="shared" si="0"/>
        <v>75.78947368421052</v>
      </c>
    </row>
    <row r="28" spans="5:7" ht="12.75">
      <c r="E28">
        <v>195</v>
      </c>
      <c r="G28">
        <f t="shared" si="0"/>
        <v>73.84615384615384</v>
      </c>
    </row>
    <row r="29" spans="5:7" ht="12.75">
      <c r="E29">
        <v>199</v>
      </c>
      <c r="G29">
        <v>0</v>
      </c>
    </row>
    <row r="39" ht="12.75">
      <c r="L39" s="1"/>
    </row>
  </sheetData>
  <mergeCells count="3">
    <mergeCell ref="C1:D1"/>
    <mergeCell ref="F1:G1"/>
    <mergeCell ref="I1:J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Satish Pai</cp:lastModifiedBy>
  <cp:lastPrinted>2001-06-05T07:41:18Z</cp:lastPrinted>
  <dcterms:created xsi:type="dcterms:W3CDTF">1999-11-27T17:56:40Z</dcterms:created>
  <dcterms:modified xsi:type="dcterms:W3CDTF">2006-06-04T18:40:53Z</dcterms:modified>
  <cp:category/>
  <cp:version/>
  <cp:contentType/>
  <cp:contentStatus/>
</cp:coreProperties>
</file>